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<sst xmlns="http://schemas.openxmlformats.org/spreadsheetml/2006/main" count="226" uniqueCount="105">
  <si>
    <t>Počet Bytů</t>
  </si>
  <si>
    <t>počet obyvatel</t>
  </si>
  <si>
    <t>hodnota kW-m3</t>
  </si>
  <si>
    <t>Kotel</t>
  </si>
  <si>
    <t>uhlí</t>
  </si>
  <si>
    <t>regulace</t>
  </si>
  <si>
    <t>Radiátory</t>
  </si>
  <si>
    <t>1,10.</t>
  </si>
  <si>
    <t>Pořizovací náklady</t>
  </si>
  <si>
    <t>plný hodinový výkon</t>
  </si>
  <si>
    <t>Cena práce na topení</t>
  </si>
  <si>
    <t>Cena elektřiny na čerpadlo</t>
  </si>
  <si>
    <t>4. Roční náklady</t>
  </si>
  <si>
    <t>3. provozní náklady</t>
  </si>
  <si>
    <t>radiátory</t>
  </si>
  <si>
    <t>Celkem 5</t>
  </si>
  <si>
    <t>příspěvek na pořízení</t>
  </si>
  <si>
    <t>skladování oleje</t>
  </si>
  <si>
    <t>elektroinstalace+plyn</t>
  </si>
  <si>
    <t>6. tab 3+5</t>
  </si>
  <si>
    <t>2. Cena spotřeby</t>
  </si>
  <si>
    <t>Komín a odtahové systémy</t>
  </si>
  <si>
    <t>Kominík</t>
  </si>
  <si>
    <t>popel</t>
  </si>
  <si>
    <t>doprava pliva</t>
  </si>
  <si>
    <t>1.Investice pořízení</t>
  </si>
  <si>
    <t>plyn</t>
  </si>
  <si>
    <t>olej</t>
  </si>
  <si>
    <t xml:space="preserve">cena pomocných energií </t>
  </si>
  <si>
    <t>přímotop</t>
  </si>
  <si>
    <t>tep čerpadlo</t>
  </si>
  <si>
    <t>účinnost v %</t>
  </si>
  <si>
    <t>Komín 10m</t>
  </si>
  <si>
    <t>vložkování komína 10m</t>
  </si>
  <si>
    <t>Jímka bezpečnostní</t>
  </si>
  <si>
    <t>Přípojka plyn olej</t>
  </si>
  <si>
    <t>olejový filtr</t>
  </si>
  <si>
    <t>Kotel       čerpadlo + vrt</t>
  </si>
  <si>
    <t>Roční spotřeba topné energie</t>
  </si>
  <si>
    <t xml:space="preserve">    ---</t>
  </si>
  <si>
    <t>ušlí úrok 5%</t>
  </si>
  <si>
    <t>platba za měřáky</t>
  </si>
  <si>
    <t>ventilátor</t>
  </si>
  <si>
    <t xml:space="preserve">cena topení </t>
  </si>
  <si>
    <t xml:space="preserve"> Kompletní cena za rok tab. 2+3+5</t>
  </si>
  <si>
    <t>cena topení celkem za rok ta2+tab3</t>
  </si>
  <si>
    <t>5. Odpisy kapitálové náklady (amortizace)</t>
  </si>
  <si>
    <t>vytápění el</t>
  </si>
  <si>
    <t>druh topení</t>
  </si>
  <si>
    <t>Konečná hodnota kW</t>
  </si>
  <si>
    <t>jednotlivá regulace</t>
  </si>
  <si>
    <t>1.investice</t>
  </si>
  <si>
    <t>termostaty</t>
  </si>
  <si>
    <t>elektromateriál</t>
  </si>
  <si>
    <t>elektroinstalace</t>
  </si>
  <si>
    <t>elektroinstalace kotle plynofikace</t>
  </si>
  <si>
    <t>účinnost zařízení</t>
  </si>
  <si>
    <t>účinnost rozvodů</t>
  </si>
  <si>
    <t xml:space="preserve">pomocné energie </t>
  </si>
  <si>
    <t>cena topení ta2+tab3</t>
  </si>
  <si>
    <t>5. Odpisy kapitálové náklady</t>
  </si>
  <si>
    <t>Cena5.</t>
  </si>
  <si>
    <t>regulace, termostaty</t>
  </si>
  <si>
    <t xml:space="preserve">elektroinstalace kotle </t>
  </si>
  <si>
    <t>elektroinstalace montáž a připojení</t>
  </si>
  <si>
    <t>nájem elektoměru</t>
  </si>
  <si>
    <t>Roční spotřeba energie</t>
  </si>
  <si>
    <t xml:space="preserve">2. Cena ročního topení </t>
  </si>
  <si>
    <t>cena elektřiny za ventilátor</t>
  </si>
  <si>
    <t>přímotopy</t>
  </si>
  <si>
    <t>teplovodní rozvody</t>
  </si>
  <si>
    <t xml:space="preserve">přírodní kamen </t>
  </si>
  <si>
    <t>Vytápěná obytná plocha m2</t>
  </si>
  <si>
    <t>sklad top oleje +uhelna</t>
  </si>
  <si>
    <t>zřízení přípojky plyn/ elektrorozvaděč</t>
  </si>
  <si>
    <t>elektrorozvaděč jističe</t>
  </si>
  <si>
    <t>Trubky / elektromateriál</t>
  </si>
  <si>
    <t>plný hodinový výkon / rok</t>
  </si>
  <si>
    <t>Cena práce za topení</t>
  </si>
  <si>
    <t>Cena elektřiny za čerpadlo</t>
  </si>
  <si>
    <t>Pořizovací cena topení</t>
  </si>
  <si>
    <t>Systém 1</t>
  </si>
  <si>
    <t>Systém 2</t>
  </si>
  <si>
    <t>Systém 3</t>
  </si>
  <si>
    <t>Systém 4</t>
  </si>
  <si>
    <t>Systém 5</t>
  </si>
  <si>
    <t>montáž a připojení</t>
  </si>
  <si>
    <t>údržba a revize</t>
  </si>
  <si>
    <t>Systém 6</t>
  </si>
  <si>
    <t>---</t>
  </si>
  <si>
    <t xml:space="preserve"> ---</t>
  </si>
  <si>
    <t>ušlí úrok 3%</t>
  </si>
  <si>
    <t>účinnost zařízení v %</t>
  </si>
  <si>
    <t>koef 3</t>
  </si>
  <si>
    <t xml:space="preserve">roční spotřeba </t>
  </si>
  <si>
    <t>eurotherm top</t>
  </si>
  <si>
    <t>Energetická norma na vytápění rodinného domku o 130m2</t>
  </si>
  <si>
    <t>4625kg</t>
  </si>
  <si>
    <t>2198m3</t>
  </si>
  <si>
    <t>1782kg</t>
  </si>
  <si>
    <t>18878kWh</t>
  </si>
  <si>
    <t>6167kWh</t>
  </si>
  <si>
    <t>Topení z přírodního kamene 9 panelů</t>
  </si>
  <si>
    <t>8784kWh</t>
  </si>
  <si>
    <t xml:space="preserve">1GJ =0,277778MWh=277,778kWh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</si>
</sst>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double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double"/>
      <top style="dotted"/>
      <bottom style="medium"/>
    </border>
    <border>
      <left style="double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1" fillId="2" borderId="0" xfId="0" applyFont="1" applyFill="1" applyAlignment="1">
      <alignment/>
    </xf>
    <xf numFmtId="16" fontId="0" fillId="0" borderId="0" xfId="0" applyNumberFormat="1" applyAlignment="1">
      <alignment/>
    </xf>
    <xf numFmtId="0" fontId="1" fillId="0" borderId="0" xfId="0" applyFont="1" applyBorder="1" applyAlignment="1">
      <alignment/>
    </xf>
    <xf numFmtId="9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8" xfId="0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3" borderId="1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0" fillId="3" borderId="8" xfId="0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0" xfId="0" applyFill="1" applyAlignment="1">
      <alignment horizontal="right"/>
    </xf>
    <xf numFmtId="9" fontId="2" fillId="3" borderId="0" xfId="0" applyNumberFormat="1" applyFont="1" applyFill="1" applyBorder="1" applyAlignment="1">
      <alignment/>
    </xf>
    <xf numFmtId="0" fontId="2" fillId="3" borderId="26" xfId="0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0" fillId="3" borderId="0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left"/>
    </xf>
    <xf numFmtId="9" fontId="2" fillId="3" borderId="9" xfId="0" applyNumberFormat="1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2" fillId="3" borderId="29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1" fillId="3" borderId="0" xfId="0" applyFont="1" applyFill="1" applyAlignment="1">
      <alignment/>
    </xf>
    <xf numFmtId="10" fontId="2" fillId="3" borderId="8" xfId="0" applyNumberFormat="1" applyFont="1" applyFill="1" applyBorder="1" applyAlignment="1">
      <alignment/>
    </xf>
    <xf numFmtId="9" fontId="2" fillId="3" borderId="32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" borderId="33" xfId="0" applyFont="1" applyFill="1" applyBorder="1" applyAlignment="1">
      <alignment horizontal="left"/>
    </xf>
    <xf numFmtId="9" fontId="2" fillId="0" borderId="12" xfId="0" applyNumberFormat="1" applyFont="1" applyBorder="1" applyAlignment="1">
      <alignment horizontal="left"/>
    </xf>
    <xf numFmtId="0" fontId="4" fillId="3" borderId="0" xfId="0" applyFont="1" applyFill="1" applyAlignment="1">
      <alignment/>
    </xf>
    <xf numFmtId="0" fontId="1" fillId="3" borderId="34" xfId="0" applyFont="1" applyFill="1" applyBorder="1" applyAlignment="1">
      <alignment/>
    </xf>
    <xf numFmtId="0" fontId="4" fillId="0" borderId="0" xfId="0" applyFont="1" applyAlignment="1">
      <alignment/>
    </xf>
    <xf numFmtId="0" fontId="1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34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4" fillId="4" borderId="0" xfId="0" applyFont="1" applyFill="1" applyAlignment="1">
      <alignment/>
    </xf>
    <xf numFmtId="0" fontId="4" fillId="4" borderId="8" xfId="0" applyFont="1" applyFill="1" applyBorder="1" applyAlignment="1">
      <alignment/>
    </xf>
    <xf numFmtId="0" fontId="1" fillId="4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0" borderId="38" xfId="0" applyFont="1" applyBorder="1" applyAlignment="1">
      <alignment/>
    </xf>
    <xf numFmtId="0" fontId="2" fillId="3" borderId="20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3" borderId="8" xfId="0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9" fontId="2" fillId="3" borderId="36" xfId="0" applyNumberFormat="1" applyFont="1" applyFill="1" applyBorder="1" applyAlignment="1">
      <alignment horizontal="center"/>
    </xf>
    <xf numFmtId="0" fontId="2" fillId="3" borderId="21" xfId="0" applyFont="1" applyFill="1" applyBorder="1" applyAlignment="1" quotePrefix="1">
      <alignment horizontal="center"/>
    </xf>
    <xf numFmtId="0" fontId="2" fillId="3" borderId="17" xfId="0" applyFont="1" applyFill="1" applyBorder="1" applyAlignment="1" quotePrefix="1">
      <alignment horizontal="center"/>
    </xf>
    <xf numFmtId="0" fontId="2" fillId="3" borderId="39" xfId="0" applyFont="1" applyFill="1" applyBorder="1" applyAlignment="1">
      <alignment horizontal="center"/>
    </xf>
    <xf numFmtId="9" fontId="2" fillId="4" borderId="35" xfId="0" applyNumberFormat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3" borderId="36" xfId="0" applyFont="1" applyFill="1" applyBorder="1" applyAlignment="1" quotePrefix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4" fillId="5" borderId="8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35" xfId="0" applyFont="1" applyFill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9" fontId="2" fillId="0" borderId="25" xfId="0" applyNumberFormat="1" applyFont="1" applyBorder="1" applyAlignment="1">
      <alignment/>
    </xf>
    <xf numFmtId="0" fontId="2" fillId="3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0" fontId="1" fillId="5" borderId="48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1" fillId="4" borderId="47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="75" zoomScaleNormal="75" workbookViewId="0" topLeftCell="A1">
      <selection activeCell="N13" sqref="N13"/>
    </sheetView>
  </sheetViews>
  <sheetFormatPr defaultColWidth="9.00390625" defaultRowHeight="12.75"/>
  <cols>
    <col min="1" max="1" width="5.875" style="0" customWidth="1"/>
    <col min="2" max="2" width="27.00390625" style="0" customWidth="1"/>
    <col min="3" max="3" width="7.00390625" style="0" customWidth="1"/>
    <col min="4" max="4" width="6.25390625" style="0" customWidth="1"/>
    <col min="5" max="5" width="5.875" style="0" customWidth="1"/>
    <col min="6" max="6" width="6.25390625" style="0" customWidth="1"/>
    <col min="7" max="7" width="6.00390625" style="0" customWidth="1"/>
    <col min="8" max="8" width="6.75390625" style="0" customWidth="1"/>
    <col min="9" max="9" width="6.00390625" style="0" customWidth="1"/>
    <col min="10" max="10" width="6.75390625" style="0" customWidth="1"/>
    <col min="11" max="11" width="4.875" style="0" customWidth="1"/>
    <col min="12" max="12" width="6.25390625" style="0" customWidth="1"/>
    <col min="13" max="13" width="6.00390625" style="0" customWidth="1"/>
    <col min="14" max="15" width="5.00390625" style="0" customWidth="1"/>
    <col min="16" max="16" width="26.375" style="0" customWidth="1"/>
    <col min="17" max="17" width="8.375" style="0" customWidth="1"/>
    <col min="18" max="18" width="16.875" style="0" customWidth="1"/>
    <col min="19" max="19" width="11.00390625" style="0" bestFit="1" customWidth="1"/>
  </cols>
  <sheetData>
    <row r="1" spans="2:18" ht="18.75" customHeight="1">
      <c r="B1" s="17" t="s">
        <v>96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7" t="s">
        <v>96</v>
      </c>
      <c r="Q1" s="3"/>
      <c r="R1" s="3"/>
    </row>
    <row r="2" spans="2:18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4"/>
      <c r="O2" s="2"/>
      <c r="P2" s="2"/>
      <c r="Q2" s="29"/>
      <c r="R2" s="2"/>
    </row>
    <row r="3" spans="2:256" s="33" customFormat="1" ht="12" customHeight="1">
      <c r="B3" s="36" t="s">
        <v>0</v>
      </c>
      <c r="C3" s="92">
        <v>1</v>
      </c>
      <c r="D3" s="142" t="s">
        <v>81</v>
      </c>
      <c r="E3" s="143"/>
      <c r="F3" s="144" t="s">
        <v>82</v>
      </c>
      <c r="G3" s="143"/>
      <c r="H3" s="144" t="s">
        <v>83</v>
      </c>
      <c r="I3" s="143"/>
      <c r="J3" s="144" t="s">
        <v>84</v>
      </c>
      <c r="K3" s="143"/>
      <c r="L3" s="144" t="s">
        <v>85</v>
      </c>
      <c r="M3" s="143"/>
      <c r="N3" s="24"/>
      <c r="O3" s="34"/>
      <c r="P3" s="36" t="s">
        <v>0</v>
      </c>
      <c r="Q3" s="92">
        <v>1</v>
      </c>
      <c r="R3" s="112" t="s">
        <v>88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256" s="33" customFormat="1" ht="12" customHeight="1">
      <c r="B4" s="44" t="s">
        <v>1</v>
      </c>
      <c r="C4" s="93">
        <v>4</v>
      </c>
      <c r="D4" s="142" t="s">
        <v>4</v>
      </c>
      <c r="E4" s="143"/>
      <c r="F4" s="144" t="s">
        <v>26</v>
      </c>
      <c r="G4" s="143"/>
      <c r="H4" s="144" t="s">
        <v>27</v>
      </c>
      <c r="I4" s="145"/>
      <c r="J4" s="144" t="s">
        <v>29</v>
      </c>
      <c r="K4" s="143"/>
      <c r="L4" s="144" t="s">
        <v>30</v>
      </c>
      <c r="M4" s="143"/>
      <c r="N4" s="24"/>
      <c r="O4" s="34"/>
      <c r="P4" s="44" t="s">
        <v>1</v>
      </c>
      <c r="Q4" s="93">
        <v>4</v>
      </c>
      <c r="R4" s="111" t="s">
        <v>95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s="33" customFormat="1" ht="12" customHeight="1">
      <c r="B5" s="48" t="s">
        <v>72</v>
      </c>
      <c r="C5" s="46"/>
      <c r="D5" s="45">
        <v>130</v>
      </c>
      <c r="E5" s="47"/>
      <c r="F5" s="45">
        <v>130</v>
      </c>
      <c r="G5" s="47"/>
      <c r="H5" s="45">
        <v>130</v>
      </c>
      <c r="I5" s="47"/>
      <c r="J5" s="45">
        <v>130</v>
      </c>
      <c r="K5" s="47"/>
      <c r="L5" s="45">
        <v>130</v>
      </c>
      <c r="M5" s="47"/>
      <c r="N5" s="34"/>
      <c r="O5" s="34"/>
      <c r="P5" s="48" t="s">
        <v>72</v>
      </c>
      <c r="Q5" s="96">
        <v>130</v>
      </c>
      <c r="R5" s="49" t="s">
        <v>47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18" ht="12" customHeight="1">
      <c r="B6" s="19"/>
      <c r="C6" s="19"/>
      <c r="D6" s="20"/>
      <c r="E6" s="21"/>
      <c r="F6" s="22"/>
      <c r="G6" s="21"/>
      <c r="H6" s="22"/>
      <c r="I6" s="21"/>
      <c r="J6" s="22"/>
      <c r="K6" s="21"/>
      <c r="L6" s="22"/>
      <c r="M6" s="21"/>
      <c r="N6" s="11"/>
      <c r="O6" s="11"/>
      <c r="P6" s="41"/>
      <c r="Q6" s="97"/>
      <c r="R6" s="42" t="s">
        <v>48</v>
      </c>
    </row>
    <row r="7" spans="2:256" s="33" customFormat="1" ht="12" customHeight="1">
      <c r="B7" s="50" t="s">
        <v>92</v>
      </c>
      <c r="C7" s="50"/>
      <c r="D7" s="51">
        <v>80</v>
      </c>
      <c r="E7" s="52"/>
      <c r="F7" s="53">
        <v>89</v>
      </c>
      <c r="G7" s="52"/>
      <c r="H7" s="53">
        <v>89</v>
      </c>
      <c r="I7" s="52"/>
      <c r="J7" s="53">
        <v>98</v>
      </c>
      <c r="K7" s="52"/>
      <c r="L7" s="122" t="s">
        <v>93</v>
      </c>
      <c r="M7" s="123"/>
      <c r="N7" s="34"/>
      <c r="O7" s="34"/>
      <c r="P7" s="50" t="s">
        <v>31</v>
      </c>
      <c r="Q7" s="98">
        <v>100</v>
      </c>
      <c r="R7" s="55" t="s">
        <v>71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s="33" customFormat="1" ht="12" customHeight="1">
      <c r="B8" s="50"/>
      <c r="C8" s="50"/>
      <c r="D8" s="51"/>
      <c r="E8" s="52"/>
      <c r="F8" s="53"/>
      <c r="G8" s="52"/>
      <c r="H8" s="53"/>
      <c r="I8" s="52"/>
      <c r="J8" s="53"/>
      <c r="K8" s="52"/>
      <c r="L8" s="53"/>
      <c r="M8" s="52"/>
      <c r="N8" s="34"/>
      <c r="O8" s="34"/>
      <c r="P8" s="50"/>
      <c r="Q8" s="67"/>
      <c r="R8" s="55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18" ht="12" customHeight="1">
      <c r="B9" s="19" t="s">
        <v>94</v>
      </c>
      <c r="C9" s="121"/>
      <c r="D9" s="124" t="s">
        <v>97</v>
      </c>
      <c r="E9" s="123"/>
      <c r="F9" s="125" t="s">
        <v>98</v>
      </c>
      <c r="G9" s="123"/>
      <c r="H9" s="125" t="s">
        <v>99</v>
      </c>
      <c r="I9" s="123"/>
      <c r="J9" s="125" t="s">
        <v>100</v>
      </c>
      <c r="K9" s="123"/>
      <c r="L9" s="125" t="s">
        <v>101</v>
      </c>
      <c r="M9" s="123"/>
      <c r="N9" s="1"/>
      <c r="O9" s="11"/>
      <c r="P9" s="19" t="s">
        <v>94</v>
      </c>
      <c r="Q9" s="99"/>
      <c r="R9" s="42" t="s">
        <v>103</v>
      </c>
    </row>
    <row r="10" spans="2:18" ht="12" customHeight="1">
      <c r="B10" s="18" t="s">
        <v>2</v>
      </c>
      <c r="C10" s="19"/>
      <c r="D10" s="20"/>
      <c r="E10" s="21"/>
      <c r="F10" s="22"/>
      <c r="G10" s="21"/>
      <c r="H10" s="22"/>
      <c r="I10" s="21"/>
      <c r="J10" s="22"/>
      <c r="K10" s="21"/>
      <c r="L10" s="22"/>
      <c r="M10" s="21"/>
      <c r="N10" s="11"/>
      <c r="O10" s="11"/>
      <c r="P10" s="19"/>
      <c r="Q10" s="99"/>
      <c r="R10" s="43"/>
    </row>
    <row r="11" spans="2:18" ht="12" customHeight="1">
      <c r="B11" s="19" t="s">
        <v>56</v>
      </c>
      <c r="C11" s="19"/>
      <c r="D11" s="20"/>
      <c r="E11" s="21"/>
      <c r="F11" s="22"/>
      <c r="G11" s="21"/>
      <c r="H11" s="22"/>
      <c r="I11" s="21"/>
      <c r="J11" s="22"/>
      <c r="K11" s="21"/>
      <c r="L11" s="22"/>
      <c r="M11" s="21"/>
      <c r="N11" s="11"/>
      <c r="O11" s="11"/>
      <c r="P11" s="19" t="s">
        <v>49</v>
      </c>
      <c r="Q11" s="99">
        <v>7.93</v>
      </c>
      <c r="R11" s="42"/>
    </row>
    <row r="12" spans="2:18" ht="12" customHeight="1">
      <c r="B12" s="37" t="s">
        <v>57</v>
      </c>
      <c r="C12" s="37"/>
      <c r="D12" s="39"/>
      <c r="E12" s="40"/>
      <c r="F12" s="38"/>
      <c r="G12" s="40"/>
      <c r="H12" s="38"/>
      <c r="I12" s="40"/>
      <c r="J12" s="38"/>
      <c r="K12" s="40"/>
      <c r="L12" s="38"/>
      <c r="M12" s="40"/>
      <c r="N12" s="11"/>
      <c r="O12" s="11"/>
      <c r="P12" s="37"/>
      <c r="Q12" s="37"/>
      <c r="R12" s="95" t="s">
        <v>50</v>
      </c>
    </row>
    <row r="13" spans="2:18" ht="12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1"/>
      <c r="O13" s="11"/>
      <c r="P13" s="3"/>
      <c r="Q13" s="3"/>
      <c r="R13" s="11"/>
    </row>
    <row r="14" spans="1:18" ht="12" customHeight="1">
      <c r="A14" s="13"/>
      <c r="B14" s="8" t="s">
        <v>25</v>
      </c>
      <c r="C14" s="3"/>
      <c r="D14" s="3" t="s">
        <v>8</v>
      </c>
      <c r="E14" s="3"/>
      <c r="F14" s="3"/>
      <c r="G14" s="3"/>
      <c r="H14" s="3"/>
      <c r="I14" s="3"/>
      <c r="J14" s="23"/>
      <c r="K14" s="3"/>
      <c r="L14" s="3"/>
      <c r="M14" s="3"/>
      <c r="N14" s="11"/>
      <c r="P14" s="30" t="s">
        <v>51</v>
      </c>
      <c r="Q14" s="3"/>
      <c r="R14" s="3"/>
    </row>
    <row r="15" spans="1:256" s="33" customFormat="1" ht="12" customHeight="1">
      <c r="A15" s="33">
        <v>1.1</v>
      </c>
      <c r="B15" s="50" t="s">
        <v>37</v>
      </c>
      <c r="C15" s="60"/>
      <c r="D15" s="56">
        <v>65000</v>
      </c>
      <c r="E15" s="47"/>
      <c r="F15" s="57">
        <v>38000</v>
      </c>
      <c r="G15" s="47"/>
      <c r="H15" s="128">
        <v>35000</v>
      </c>
      <c r="I15" s="129"/>
      <c r="J15" s="58" t="s">
        <v>39</v>
      </c>
      <c r="K15" s="47"/>
      <c r="L15" s="152">
        <v>200000</v>
      </c>
      <c r="M15" s="153"/>
      <c r="N15" s="34"/>
      <c r="O15" s="34">
        <v>1.1</v>
      </c>
      <c r="P15" s="50" t="s">
        <v>37</v>
      </c>
      <c r="Q15" s="60"/>
      <c r="R15" s="103" t="s">
        <v>89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3" customFormat="1" ht="12" customHeight="1">
      <c r="A16" s="33">
        <v>1.2</v>
      </c>
      <c r="B16" s="50" t="s">
        <v>62</v>
      </c>
      <c r="C16" s="50"/>
      <c r="D16" s="51">
        <v>2500</v>
      </c>
      <c r="E16" s="52"/>
      <c r="F16" s="53">
        <v>2500</v>
      </c>
      <c r="G16" s="52"/>
      <c r="H16" s="122">
        <v>2500</v>
      </c>
      <c r="I16" s="123"/>
      <c r="J16" s="53">
        <v>2500</v>
      </c>
      <c r="K16" s="52"/>
      <c r="L16" s="53">
        <v>2500</v>
      </c>
      <c r="M16" s="52"/>
      <c r="N16" s="34"/>
      <c r="O16" s="34">
        <v>1.2</v>
      </c>
      <c r="P16" s="50" t="s">
        <v>52</v>
      </c>
      <c r="Q16" s="50"/>
      <c r="R16" s="101">
        <v>10000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3" customFormat="1" ht="12" customHeight="1">
      <c r="A17" s="33">
        <v>1.3</v>
      </c>
      <c r="B17" s="50" t="s">
        <v>76</v>
      </c>
      <c r="C17" s="50"/>
      <c r="D17" s="51">
        <v>25000</v>
      </c>
      <c r="E17" s="52"/>
      <c r="F17" s="53">
        <v>25000</v>
      </c>
      <c r="G17" s="52"/>
      <c r="H17" s="122">
        <v>35000</v>
      </c>
      <c r="I17" s="123"/>
      <c r="J17" s="53">
        <v>10000</v>
      </c>
      <c r="K17" s="52"/>
      <c r="L17" s="53">
        <v>50000</v>
      </c>
      <c r="M17" s="52"/>
      <c r="N17" s="34"/>
      <c r="O17" s="34">
        <v>1.3</v>
      </c>
      <c r="P17" s="50" t="s">
        <v>53</v>
      </c>
      <c r="Q17" s="50"/>
      <c r="R17" s="101">
        <v>10000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3" customFormat="1" ht="12" customHeight="1">
      <c r="A18" s="33">
        <v>1.4</v>
      </c>
      <c r="B18" s="50" t="s">
        <v>6</v>
      </c>
      <c r="C18" s="50"/>
      <c r="D18" s="51">
        <v>40000</v>
      </c>
      <c r="E18" s="52"/>
      <c r="F18" s="53">
        <v>40000</v>
      </c>
      <c r="G18" s="52"/>
      <c r="H18" s="122">
        <v>40000</v>
      </c>
      <c r="I18" s="123"/>
      <c r="J18" s="53">
        <v>40000</v>
      </c>
      <c r="K18" s="52"/>
      <c r="L18" s="53"/>
      <c r="M18" s="52"/>
      <c r="N18" s="34"/>
      <c r="O18" s="34">
        <v>1.4</v>
      </c>
      <c r="P18" s="50" t="s">
        <v>102</v>
      </c>
      <c r="Q18" s="50"/>
      <c r="R18" s="101">
        <v>126000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3" customFormat="1" ht="12" customHeight="1">
      <c r="A19" s="33">
        <v>1.5</v>
      </c>
      <c r="B19" s="50" t="s">
        <v>34</v>
      </c>
      <c r="C19" s="60"/>
      <c r="D19" s="133" t="s">
        <v>90</v>
      </c>
      <c r="E19" s="123"/>
      <c r="F19" s="134" t="s">
        <v>90</v>
      </c>
      <c r="G19" s="123"/>
      <c r="H19" s="122">
        <v>15000</v>
      </c>
      <c r="I19" s="123"/>
      <c r="J19" s="134" t="s">
        <v>90</v>
      </c>
      <c r="K19" s="123"/>
      <c r="L19" s="134" t="s">
        <v>90</v>
      </c>
      <c r="M19" s="123"/>
      <c r="N19" s="34"/>
      <c r="O19" s="34">
        <v>1.5</v>
      </c>
      <c r="P19" s="50" t="s">
        <v>34</v>
      </c>
      <c r="Q19" s="50"/>
      <c r="R19" s="104" t="s">
        <v>89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3" customFormat="1" ht="12" customHeight="1">
      <c r="A20" s="33">
        <v>1.6</v>
      </c>
      <c r="B20" s="50" t="s">
        <v>86</v>
      </c>
      <c r="C20" s="60"/>
      <c r="D20" s="50">
        <v>2500</v>
      </c>
      <c r="E20" s="52"/>
      <c r="F20" s="50">
        <v>2500</v>
      </c>
      <c r="G20" s="52"/>
      <c r="H20" s="122">
        <v>17500</v>
      </c>
      <c r="I20" s="123"/>
      <c r="J20" s="50">
        <v>5000</v>
      </c>
      <c r="K20" s="52"/>
      <c r="L20" s="50">
        <v>10000</v>
      </c>
      <c r="M20" s="52"/>
      <c r="N20" s="34"/>
      <c r="O20" s="34">
        <v>1.6</v>
      </c>
      <c r="P20" s="50" t="s">
        <v>64</v>
      </c>
      <c r="Q20" s="50"/>
      <c r="R20" s="101">
        <v>5000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3" customFormat="1" ht="12" customHeight="1">
      <c r="A21" s="33">
        <v>1.7</v>
      </c>
      <c r="B21" s="50" t="s">
        <v>74</v>
      </c>
      <c r="C21" s="60"/>
      <c r="D21" s="133" t="s">
        <v>39</v>
      </c>
      <c r="E21" s="123"/>
      <c r="F21" s="50">
        <v>12000</v>
      </c>
      <c r="G21" s="52"/>
      <c r="H21" s="134" t="s">
        <v>90</v>
      </c>
      <c r="I21" s="123"/>
      <c r="J21" s="53">
        <v>5000</v>
      </c>
      <c r="K21" s="52"/>
      <c r="L21" s="53">
        <v>5000</v>
      </c>
      <c r="M21" s="52"/>
      <c r="N21" s="34"/>
      <c r="O21" s="34">
        <v>1.7</v>
      </c>
      <c r="P21" s="50" t="s">
        <v>75</v>
      </c>
      <c r="Q21" s="50"/>
      <c r="R21" s="101">
        <v>5000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3" customFormat="1" ht="12" customHeight="1">
      <c r="A22" s="33">
        <v>1.8</v>
      </c>
      <c r="B22" s="50" t="s">
        <v>35</v>
      </c>
      <c r="C22" s="60"/>
      <c r="D22" s="133" t="s">
        <v>39</v>
      </c>
      <c r="E22" s="123"/>
      <c r="F22" s="50">
        <v>15000</v>
      </c>
      <c r="G22" s="52"/>
      <c r="H22" s="122">
        <v>3000</v>
      </c>
      <c r="I22" s="123"/>
      <c r="J22" s="134" t="s">
        <v>90</v>
      </c>
      <c r="K22" s="123"/>
      <c r="L22" s="134" t="s">
        <v>90</v>
      </c>
      <c r="M22" s="123"/>
      <c r="N22" s="34"/>
      <c r="O22" s="34">
        <v>1.8</v>
      </c>
      <c r="P22" s="50" t="s">
        <v>35</v>
      </c>
      <c r="Q22" s="50"/>
      <c r="R22" s="104" t="s">
        <v>89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3" customFormat="1" ht="12" customHeight="1">
      <c r="A23" s="33">
        <v>1.9</v>
      </c>
      <c r="B23" s="36" t="s">
        <v>73</v>
      </c>
      <c r="C23" s="60"/>
      <c r="D23" s="133" t="s">
        <v>39</v>
      </c>
      <c r="E23" s="123"/>
      <c r="F23" s="134" t="s">
        <v>90</v>
      </c>
      <c r="G23" s="123"/>
      <c r="H23" s="122">
        <v>13900</v>
      </c>
      <c r="I23" s="123"/>
      <c r="J23" s="134" t="s">
        <v>90</v>
      </c>
      <c r="K23" s="123"/>
      <c r="L23" s="134" t="s">
        <v>90</v>
      </c>
      <c r="M23" s="123"/>
      <c r="N23" s="34"/>
      <c r="O23" s="34">
        <v>1.9</v>
      </c>
      <c r="P23" s="50" t="s">
        <v>73</v>
      </c>
      <c r="Q23" s="50"/>
      <c r="R23" s="104" t="s">
        <v>89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3" customFormat="1" ht="12" customHeight="1">
      <c r="A24" s="62" t="s">
        <v>7</v>
      </c>
      <c r="B24" s="50" t="s">
        <v>63</v>
      </c>
      <c r="C24" s="60"/>
      <c r="D24" s="50">
        <v>2000</v>
      </c>
      <c r="E24" s="52"/>
      <c r="F24" s="50">
        <v>2500</v>
      </c>
      <c r="G24" s="52"/>
      <c r="H24" s="122">
        <v>2500</v>
      </c>
      <c r="I24" s="130"/>
      <c r="J24" s="53">
        <v>15000</v>
      </c>
      <c r="K24" s="52"/>
      <c r="L24" s="50">
        <v>3000</v>
      </c>
      <c r="M24" s="52"/>
      <c r="N24" s="63"/>
      <c r="O24" s="33" t="s">
        <v>7</v>
      </c>
      <c r="P24" s="50" t="s">
        <v>55</v>
      </c>
      <c r="Q24" s="50"/>
      <c r="R24" s="104" t="s">
        <v>89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3" customFormat="1" ht="12" customHeight="1">
      <c r="A25" s="33">
        <v>1.11</v>
      </c>
      <c r="B25" s="50" t="s">
        <v>32</v>
      </c>
      <c r="C25" s="60"/>
      <c r="D25" s="50">
        <v>30000</v>
      </c>
      <c r="E25" s="52"/>
      <c r="F25" s="50">
        <v>30000</v>
      </c>
      <c r="G25" s="52"/>
      <c r="H25" s="122">
        <v>30000</v>
      </c>
      <c r="I25" s="130"/>
      <c r="J25" s="134" t="s">
        <v>90</v>
      </c>
      <c r="K25" s="123"/>
      <c r="L25" s="134" t="s">
        <v>90</v>
      </c>
      <c r="M25" s="123"/>
      <c r="N25" s="34"/>
      <c r="O25" s="34">
        <v>1.11</v>
      </c>
      <c r="P25" s="50" t="s">
        <v>32</v>
      </c>
      <c r="Q25" s="50"/>
      <c r="R25" s="104" t="s">
        <v>89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3" customFormat="1" ht="12" customHeight="1" thickBot="1">
      <c r="A26" s="34">
        <v>1.12</v>
      </c>
      <c r="B26" s="45" t="s">
        <v>33</v>
      </c>
      <c r="C26" s="46"/>
      <c r="D26" s="126" t="s">
        <v>39</v>
      </c>
      <c r="E26" s="127"/>
      <c r="F26" s="65">
        <v>9000</v>
      </c>
      <c r="G26" s="64"/>
      <c r="H26" s="131">
        <v>9000</v>
      </c>
      <c r="I26" s="132"/>
      <c r="J26" s="134" t="s">
        <v>90</v>
      </c>
      <c r="K26" s="123"/>
      <c r="L26" s="134" t="s">
        <v>90</v>
      </c>
      <c r="M26" s="123"/>
      <c r="N26" s="34"/>
      <c r="O26" s="34">
        <v>1.12</v>
      </c>
      <c r="P26" s="34" t="s">
        <v>33</v>
      </c>
      <c r="Q26" s="36"/>
      <c r="R26" s="102" t="s">
        <v>90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82" customFormat="1" ht="12" customHeight="1" thickBot="1">
      <c r="B27" s="87" t="s">
        <v>80</v>
      </c>
      <c r="C27" s="87"/>
      <c r="D27" s="154">
        <f>SUM(D15:D25)</f>
        <v>167000</v>
      </c>
      <c r="E27" s="141"/>
      <c r="F27" s="140">
        <f>SUM(F15:F25)</f>
        <v>167500</v>
      </c>
      <c r="G27" s="141"/>
      <c r="H27" s="140">
        <f>SUM(H15:H26)</f>
        <v>203400</v>
      </c>
      <c r="I27" s="155"/>
      <c r="J27" s="140">
        <f>SUM(J15:J26)</f>
        <v>77500</v>
      </c>
      <c r="K27" s="156"/>
      <c r="L27" s="155">
        <f>SUM(L15:M26)</f>
        <v>270500</v>
      </c>
      <c r="M27" s="141"/>
      <c r="N27" s="14"/>
      <c r="P27" s="85" t="s">
        <v>80</v>
      </c>
      <c r="Q27" s="86"/>
      <c r="R27" s="90">
        <f>SUM(R15:R26)</f>
        <v>156000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7" customFormat="1" ht="12" customHeight="1">
      <c r="B28" s="24"/>
      <c r="C28" s="24"/>
      <c r="D28" s="25"/>
      <c r="E28" s="26"/>
      <c r="F28" s="25"/>
      <c r="G28" s="26"/>
      <c r="H28" s="25"/>
      <c r="I28" s="25"/>
      <c r="J28" s="25"/>
      <c r="K28" s="25"/>
      <c r="L28" s="25"/>
      <c r="M28" s="26"/>
      <c r="N28" s="24"/>
      <c r="P28" s="3"/>
      <c r="Q28" s="3"/>
      <c r="R28" s="32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18" ht="12" customHeight="1">
      <c r="B29" s="12" t="s">
        <v>20</v>
      </c>
      <c r="C29" s="2"/>
      <c r="D29" s="118" t="s">
        <v>4</v>
      </c>
      <c r="E29" s="4"/>
      <c r="F29" s="119" t="s">
        <v>26</v>
      </c>
      <c r="G29" s="6"/>
      <c r="H29" s="120" t="s">
        <v>27</v>
      </c>
      <c r="I29" s="4"/>
      <c r="J29" s="5" t="s">
        <v>29</v>
      </c>
      <c r="K29" s="4"/>
      <c r="L29" s="5" t="s">
        <v>30</v>
      </c>
      <c r="M29" s="6"/>
      <c r="N29" s="14"/>
      <c r="O29" s="1"/>
      <c r="P29" s="12" t="s">
        <v>20</v>
      </c>
      <c r="Q29" s="2"/>
      <c r="R29" s="76"/>
    </row>
    <row r="30" spans="1:256" s="33" customFormat="1" ht="12" customHeight="1">
      <c r="A30" s="66">
        <v>2.1</v>
      </c>
      <c r="B30" s="36" t="s">
        <v>9</v>
      </c>
      <c r="C30" s="92">
        <v>1200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4"/>
      <c r="O30" s="66">
        <v>2.1</v>
      </c>
      <c r="P30" s="45" t="s">
        <v>77</v>
      </c>
      <c r="Q30" s="94">
        <v>1200</v>
      </c>
      <c r="R30" s="35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3" customFormat="1" ht="12" customHeight="1">
      <c r="A31" s="33">
        <v>2.2</v>
      </c>
      <c r="B31" s="50" t="s">
        <v>38</v>
      </c>
      <c r="C31" s="60"/>
      <c r="D31" s="56">
        <v>8787</v>
      </c>
      <c r="E31" s="47"/>
      <c r="F31" s="57">
        <v>28233</v>
      </c>
      <c r="G31" s="47"/>
      <c r="H31" s="57">
        <v>32961</v>
      </c>
      <c r="I31" s="47"/>
      <c r="J31" s="57">
        <v>44523</v>
      </c>
      <c r="K31" s="47"/>
      <c r="L31" s="57">
        <v>16450</v>
      </c>
      <c r="M31" s="47"/>
      <c r="N31" s="34"/>
      <c r="O31" s="33">
        <v>2.2</v>
      </c>
      <c r="P31" s="67" t="s">
        <v>66</v>
      </c>
      <c r="Q31" s="50"/>
      <c r="R31" s="100">
        <v>18271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3" customFormat="1" ht="12" customHeight="1">
      <c r="A32" s="33">
        <v>2.3</v>
      </c>
      <c r="B32" s="50" t="s">
        <v>41</v>
      </c>
      <c r="C32" s="50"/>
      <c r="D32" s="133" t="s">
        <v>90</v>
      </c>
      <c r="E32" s="123"/>
      <c r="F32" s="53">
        <v>2868</v>
      </c>
      <c r="G32" s="52"/>
      <c r="H32" s="53"/>
      <c r="I32" s="52"/>
      <c r="J32" s="53">
        <v>3636</v>
      </c>
      <c r="K32" s="52"/>
      <c r="L32" s="53">
        <v>3636</v>
      </c>
      <c r="M32" s="52"/>
      <c r="N32" s="34"/>
      <c r="O32" s="33">
        <v>2.3</v>
      </c>
      <c r="P32" s="50" t="s">
        <v>65</v>
      </c>
      <c r="Q32" s="54"/>
      <c r="R32" s="101">
        <v>3636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3" customFormat="1" ht="12" customHeight="1">
      <c r="A33" s="33">
        <v>2.4</v>
      </c>
      <c r="B33" s="50" t="s">
        <v>91</v>
      </c>
      <c r="C33" s="50"/>
      <c r="D33" s="51">
        <v>315</v>
      </c>
      <c r="E33" s="52"/>
      <c r="F33" s="134" t="s">
        <v>90</v>
      </c>
      <c r="G33" s="123"/>
      <c r="H33" s="53">
        <v>864</v>
      </c>
      <c r="I33" s="52"/>
      <c r="J33" s="134" t="s">
        <v>90</v>
      </c>
      <c r="K33" s="123"/>
      <c r="L33" s="134" t="s">
        <v>90</v>
      </c>
      <c r="M33" s="123"/>
      <c r="N33" s="34"/>
      <c r="O33" s="33">
        <v>2.4</v>
      </c>
      <c r="P33" s="50" t="s">
        <v>40</v>
      </c>
      <c r="Q33" s="50"/>
      <c r="R33" s="101" t="s">
        <v>39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3" customFormat="1" ht="12" customHeight="1">
      <c r="A34" s="33">
        <v>2.5</v>
      </c>
      <c r="B34" s="50" t="s">
        <v>78</v>
      </c>
      <c r="C34" s="50"/>
      <c r="D34" s="51">
        <v>1200</v>
      </c>
      <c r="E34" s="52"/>
      <c r="F34" s="134" t="s">
        <v>90</v>
      </c>
      <c r="G34" s="123"/>
      <c r="H34" s="59" t="s">
        <v>39</v>
      </c>
      <c r="I34" s="52"/>
      <c r="J34" s="134" t="s">
        <v>90</v>
      </c>
      <c r="K34" s="123"/>
      <c r="L34" s="134" t="s">
        <v>90</v>
      </c>
      <c r="M34" s="123"/>
      <c r="N34" s="34"/>
      <c r="O34" s="33">
        <v>2.5</v>
      </c>
      <c r="P34" s="50" t="s">
        <v>10</v>
      </c>
      <c r="Q34" s="50"/>
      <c r="R34" s="101" t="s">
        <v>39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3" customFormat="1" ht="12" customHeight="1">
      <c r="A35" s="33">
        <v>2.6</v>
      </c>
      <c r="B35" s="50" t="s">
        <v>79</v>
      </c>
      <c r="C35" s="50"/>
      <c r="D35" s="51">
        <v>1100</v>
      </c>
      <c r="E35" s="52"/>
      <c r="F35" s="50">
        <v>1100</v>
      </c>
      <c r="G35" s="52"/>
      <c r="H35" s="50">
        <v>1100</v>
      </c>
      <c r="I35" s="52"/>
      <c r="J35" s="134" t="s">
        <v>90</v>
      </c>
      <c r="K35" s="123"/>
      <c r="L35" s="134" t="s">
        <v>90</v>
      </c>
      <c r="M35" s="123"/>
      <c r="N35" s="34"/>
      <c r="O35" s="33">
        <v>2.6</v>
      </c>
      <c r="P35" s="50" t="s">
        <v>11</v>
      </c>
      <c r="Q35" s="50"/>
      <c r="R35" s="101" t="s">
        <v>39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3" customFormat="1" ht="12" customHeight="1">
      <c r="A36" s="33">
        <v>2.7</v>
      </c>
      <c r="B36" s="50" t="s">
        <v>36</v>
      </c>
      <c r="C36" s="50"/>
      <c r="D36" s="133" t="s">
        <v>90</v>
      </c>
      <c r="E36" s="123"/>
      <c r="F36" s="134" t="s">
        <v>90</v>
      </c>
      <c r="G36" s="123"/>
      <c r="H36" s="50">
        <v>850</v>
      </c>
      <c r="I36" s="52"/>
      <c r="J36" s="134" t="s">
        <v>90</v>
      </c>
      <c r="K36" s="123"/>
      <c r="L36" s="134" t="s">
        <v>90</v>
      </c>
      <c r="M36" s="123"/>
      <c r="N36" s="34"/>
      <c r="O36" s="33">
        <v>2.7</v>
      </c>
      <c r="P36" s="50" t="s">
        <v>36</v>
      </c>
      <c r="Q36" s="50"/>
      <c r="R36" s="101" t="s">
        <v>39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3" customFormat="1" ht="12" customHeight="1">
      <c r="A37" s="33">
        <v>2.8</v>
      </c>
      <c r="B37" s="50" t="s">
        <v>68</v>
      </c>
      <c r="C37" s="50"/>
      <c r="D37" s="51">
        <v>1000</v>
      </c>
      <c r="E37" s="52"/>
      <c r="F37" s="134" t="s">
        <v>90</v>
      </c>
      <c r="G37" s="123"/>
      <c r="H37" s="134" t="s">
        <v>90</v>
      </c>
      <c r="I37" s="123"/>
      <c r="J37" s="134" t="s">
        <v>90</v>
      </c>
      <c r="K37" s="123"/>
      <c r="L37" s="134" t="s">
        <v>90</v>
      </c>
      <c r="M37" s="123"/>
      <c r="N37" s="63"/>
      <c r="O37" s="33">
        <v>2.8</v>
      </c>
      <c r="P37" s="50" t="s">
        <v>68</v>
      </c>
      <c r="Q37" s="50"/>
      <c r="R37" s="101" t="s">
        <v>39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3" customFormat="1" ht="12" customHeight="1" thickBot="1">
      <c r="A38" s="33">
        <v>2.9</v>
      </c>
      <c r="B38" s="45" t="s">
        <v>28</v>
      </c>
      <c r="C38" s="45"/>
      <c r="D38" s="69">
        <v>1000</v>
      </c>
      <c r="E38" s="70"/>
      <c r="F38" s="34">
        <v>1000</v>
      </c>
      <c r="G38" s="70"/>
      <c r="H38" s="34">
        <v>1000</v>
      </c>
      <c r="I38" s="70"/>
      <c r="J38" s="134" t="s">
        <v>90</v>
      </c>
      <c r="K38" s="123"/>
      <c r="L38" s="134" t="s">
        <v>90</v>
      </c>
      <c r="M38" s="123"/>
      <c r="N38" s="34"/>
      <c r="O38" s="33">
        <v>2.9</v>
      </c>
      <c r="P38" s="50" t="s">
        <v>58</v>
      </c>
      <c r="Q38" s="60"/>
      <c r="R38" s="91" t="s">
        <v>39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82" customFormat="1" ht="12" customHeight="1" thickBot="1">
      <c r="B39" s="85" t="s">
        <v>67</v>
      </c>
      <c r="C39" s="85"/>
      <c r="D39" s="146">
        <f>SUM(D31:D38)</f>
        <v>13402</v>
      </c>
      <c r="E39" s="141"/>
      <c r="F39" s="140">
        <f>SUM(F31:F38)</f>
        <v>33201</v>
      </c>
      <c r="G39" s="141"/>
      <c r="H39" s="140">
        <f>SUM(H31:H38)</f>
        <v>36775</v>
      </c>
      <c r="I39" s="141"/>
      <c r="J39" s="140">
        <f>SUM(J31:J38)</f>
        <v>48159</v>
      </c>
      <c r="K39" s="141"/>
      <c r="L39" s="140">
        <f>SUM(L31:L38)</f>
        <v>20086</v>
      </c>
      <c r="M39" s="141"/>
      <c r="N39" s="14"/>
      <c r="O39" s="14"/>
      <c r="P39" s="85" t="s">
        <v>67</v>
      </c>
      <c r="Q39" s="85"/>
      <c r="R39" s="90">
        <f>SUM(R30:R38)</f>
        <v>21907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18" ht="12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R40" s="77"/>
    </row>
    <row r="41" spans="2:18" ht="12" customHeight="1">
      <c r="B41" s="12" t="s">
        <v>13</v>
      </c>
      <c r="C41" s="2"/>
      <c r="D41" s="2"/>
      <c r="E41" s="2"/>
      <c r="F41" s="2"/>
      <c r="G41" s="2"/>
      <c r="H41" s="2"/>
      <c r="I41" s="2"/>
      <c r="J41" s="28"/>
      <c r="K41" s="28"/>
      <c r="L41" s="28"/>
      <c r="M41" s="2"/>
      <c r="N41" s="14"/>
      <c r="P41" s="31" t="s">
        <v>13</v>
      </c>
      <c r="Q41" s="2"/>
      <c r="R41" s="76"/>
    </row>
    <row r="42" spans="1:256" s="33" customFormat="1" ht="12" customHeight="1">
      <c r="A42" s="36">
        <v>3.1</v>
      </c>
      <c r="B42" s="50" t="s">
        <v>22</v>
      </c>
      <c r="C42" s="60"/>
      <c r="D42" s="56">
        <v>500</v>
      </c>
      <c r="E42" s="47"/>
      <c r="F42" s="57">
        <v>500</v>
      </c>
      <c r="G42" s="47"/>
      <c r="H42" s="57">
        <v>500</v>
      </c>
      <c r="I42" s="47"/>
      <c r="J42" s="134" t="s">
        <v>90</v>
      </c>
      <c r="K42" s="123"/>
      <c r="L42" s="134" t="s">
        <v>90</v>
      </c>
      <c r="M42" s="123"/>
      <c r="N42" s="34"/>
      <c r="O42" s="36">
        <v>3.1</v>
      </c>
      <c r="P42" s="50" t="s">
        <v>22</v>
      </c>
      <c r="Q42" s="50"/>
      <c r="R42" s="105" t="s">
        <v>90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3" customFormat="1" ht="12" customHeight="1">
      <c r="A43" s="36">
        <v>3.2</v>
      </c>
      <c r="B43" s="50" t="s">
        <v>23</v>
      </c>
      <c r="C43" s="50"/>
      <c r="D43" s="51">
        <v>1000</v>
      </c>
      <c r="E43" s="52"/>
      <c r="F43" s="134" t="s">
        <v>90</v>
      </c>
      <c r="G43" s="123"/>
      <c r="H43" s="134" t="s">
        <v>90</v>
      </c>
      <c r="I43" s="123"/>
      <c r="J43" s="134" t="s">
        <v>90</v>
      </c>
      <c r="K43" s="123"/>
      <c r="L43" s="134" t="s">
        <v>90</v>
      </c>
      <c r="M43" s="123"/>
      <c r="N43" s="34"/>
      <c r="O43" s="36">
        <v>3.2</v>
      </c>
      <c r="P43" s="45" t="s">
        <v>23</v>
      </c>
      <c r="Q43" s="45"/>
      <c r="R43" s="101" t="s">
        <v>90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3" customFormat="1" ht="12" customHeight="1">
      <c r="A44" s="36">
        <v>3.3</v>
      </c>
      <c r="B44" s="50" t="s">
        <v>24</v>
      </c>
      <c r="C44" s="50"/>
      <c r="D44" s="51">
        <v>300</v>
      </c>
      <c r="E44" s="52"/>
      <c r="F44" s="134" t="s">
        <v>90</v>
      </c>
      <c r="G44" s="123"/>
      <c r="H44" s="134" t="s">
        <v>90</v>
      </c>
      <c r="I44" s="123"/>
      <c r="J44" s="134" t="s">
        <v>90</v>
      </c>
      <c r="K44" s="123"/>
      <c r="L44" s="134" t="s">
        <v>90</v>
      </c>
      <c r="M44" s="123"/>
      <c r="N44" s="34"/>
      <c r="O44" s="36">
        <v>3.3</v>
      </c>
      <c r="P44" s="50" t="s">
        <v>24</v>
      </c>
      <c r="Q44" s="50"/>
      <c r="R44" s="101" t="s">
        <v>90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3" customFormat="1" ht="12" customHeight="1" thickBot="1">
      <c r="A45" s="36">
        <v>3.4</v>
      </c>
      <c r="B45" s="45" t="s">
        <v>87</v>
      </c>
      <c r="C45" s="45"/>
      <c r="D45" s="69">
        <v>1800</v>
      </c>
      <c r="E45" s="70"/>
      <c r="F45" s="34">
        <v>2600</v>
      </c>
      <c r="G45" s="70"/>
      <c r="H45" s="34">
        <v>1800</v>
      </c>
      <c r="I45" s="70"/>
      <c r="J45" s="34"/>
      <c r="K45" s="70"/>
      <c r="L45" s="131">
        <v>1000</v>
      </c>
      <c r="M45" s="127"/>
      <c r="N45" s="34"/>
      <c r="O45" s="36">
        <v>3.4</v>
      </c>
      <c r="P45" s="45" t="s">
        <v>87</v>
      </c>
      <c r="Q45" s="36"/>
      <c r="R45" s="110" t="s">
        <v>89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18" ht="12" customHeight="1" thickBot="1">
      <c r="B46" s="83" t="s">
        <v>43</v>
      </c>
      <c r="C46" s="84"/>
      <c r="D46" s="147">
        <f>SUM(D42:D45)</f>
        <v>3600</v>
      </c>
      <c r="E46" s="148"/>
      <c r="F46" s="139">
        <f>SUM(F42:F45)</f>
        <v>3100</v>
      </c>
      <c r="G46" s="138"/>
      <c r="H46" s="139">
        <f>SUM(H42:H45)</f>
        <v>2300</v>
      </c>
      <c r="I46" s="138"/>
      <c r="J46" s="113"/>
      <c r="K46" s="114"/>
      <c r="L46" s="139">
        <f>SUM(L45)</f>
        <v>1000</v>
      </c>
      <c r="M46" s="138"/>
      <c r="N46" s="11"/>
      <c r="O46" s="3"/>
      <c r="P46" s="83" t="s">
        <v>43</v>
      </c>
      <c r="Q46" s="84"/>
      <c r="R46" s="106"/>
    </row>
    <row r="47" spans="2:256" s="33" customFormat="1" ht="12" customHeight="1" thickBot="1">
      <c r="B47" s="61" t="s">
        <v>12</v>
      </c>
      <c r="C47" s="61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24"/>
      <c r="P47" s="73" t="s">
        <v>12</v>
      </c>
      <c r="Q47" s="73"/>
      <c r="R47" s="10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80" customFormat="1" ht="12" customHeight="1" thickBot="1">
      <c r="A48" s="80">
        <v>4.1</v>
      </c>
      <c r="B48" s="61" t="s">
        <v>45</v>
      </c>
      <c r="C48" s="61"/>
      <c r="D48" s="135">
        <f>SUM(D46,D39)</f>
        <v>17002</v>
      </c>
      <c r="E48" s="136"/>
      <c r="F48" s="137">
        <f>SUM(F46,F39)</f>
        <v>36301</v>
      </c>
      <c r="G48" s="138"/>
      <c r="H48" s="137">
        <f>SUM(H46,H39)</f>
        <v>39075</v>
      </c>
      <c r="I48" s="138"/>
      <c r="J48" s="137">
        <f>SUM(J39,J46)</f>
        <v>48159</v>
      </c>
      <c r="K48" s="138"/>
      <c r="L48" s="137">
        <f>SUM(L39,L46)</f>
        <v>21086</v>
      </c>
      <c r="M48" s="138"/>
      <c r="N48" s="24"/>
      <c r="O48" s="80">
        <v>4.1</v>
      </c>
      <c r="P48" s="61" t="s">
        <v>59</v>
      </c>
      <c r="Q48" s="81"/>
      <c r="R48" s="108">
        <f>SUM(R39,R46)</f>
        <v>21907</v>
      </c>
      <c r="S48" s="82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33" customFormat="1" ht="12" customHeight="1">
      <c r="B49" s="34"/>
      <c r="C49" s="34"/>
      <c r="D49" s="35"/>
      <c r="E49" s="26"/>
      <c r="F49" s="34"/>
      <c r="G49" s="34"/>
      <c r="H49" s="34"/>
      <c r="I49" s="34"/>
      <c r="J49" s="34"/>
      <c r="K49" s="34"/>
      <c r="L49" s="34"/>
      <c r="M49" s="34"/>
      <c r="N49" s="34"/>
      <c r="O49" s="36"/>
      <c r="P49" s="36"/>
      <c r="Q49" s="36"/>
      <c r="R49" s="78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18" ht="12" customHeight="1">
      <c r="B50" s="8" t="s">
        <v>46</v>
      </c>
      <c r="C50" s="8"/>
      <c r="D50" s="3"/>
      <c r="E50" s="3"/>
      <c r="F50" s="3"/>
      <c r="G50" s="3"/>
      <c r="H50" s="3"/>
      <c r="I50" s="3"/>
      <c r="J50" s="23"/>
      <c r="K50" s="3"/>
      <c r="L50" s="3"/>
      <c r="M50" s="3"/>
      <c r="N50" s="15"/>
      <c r="P50" s="8" t="s">
        <v>60</v>
      </c>
      <c r="Q50" s="3"/>
      <c r="R50" s="79"/>
    </row>
    <row r="51" spans="1:256" s="33" customFormat="1" ht="12" customHeight="1">
      <c r="A51" s="34">
        <v>5.1</v>
      </c>
      <c r="B51" s="45" t="s">
        <v>3</v>
      </c>
      <c r="C51" s="45"/>
      <c r="D51" s="56">
        <v>5420</v>
      </c>
      <c r="E51" s="47"/>
      <c r="F51" s="57">
        <v>2350</v>
      </c>
      <c r="G51" s="47"/>
      <c r="H51" s="57">
        <v>2000</v>
      </c>
      <c r="I51" s="47"/>
      <c r="J51" s="58" t="s">
        <v>39</v>
      </c>
      <c r="K51" s="47"/>
      <c r="L51" s="57">
        <v>12500</v>
      </c>
      <c r="M51" s="47"/>
      <c r="N51" s="34"/>
      <c r="O51" s="34">
        <v>5.1</v>
      </c>
      <c r="P51" s="50" t="s">
        <v>69</v>
      </c>
      <c r="Q51" s="74"/>
      <c r="R51" s="101">
        <v>1000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3" customFormat="1" ht="12" customHeight="1">
      <c r="A52" s="34">
        <v>5.2</v>
      </c>
      <c r="B52" s="50" t="s">
        <v>5</v>
      </c>
      <c r="C52" s="50"/>
      <c r="D52" s="51">
        <v>250</v>
      </c>
      <c r="E52" s="52"/>
      <c r="F52" s="53">
        <v>250</v>
      </c>
      <c r="G52" s="52"/>
      <c r="H52" s="53">
        <v>250</v>
      </c>
      <c r="I52" s="52"/>
      <c r="J52" s="53">
        <v>250</v>
      </c>
      <c r="K52" s="52"/>
      <c r="L52" s="53">
        <v>250</v>
      </c>
      <c r="M52" s="52"/>
      <c r="N52" s="34"/>
      <c r="O52" s="34">
        <v>5.2</v>
      </c>
      <c r="P52" s="50" t="s">
        <v>5</v>
      </c>
      <c r="Q52" s="74"/>
      <c r="R52" s="101">
        <v>250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3" customFormat="1" ht="12" customHeight="1">
      <c r="A53" s="34">
        <v>5.3</v>
      </c>
      <c r="B53" s="50" t="s">
        <v>70</v>
      </c>
      <c r="C53" s="50"/>
      <c r="D53" s="51">
        <v>1400</v>
      </c>
      <c r="E53" s="52"/>
      <c r="F53" s="53">
        <v>1400</v>
      </c>
      <c r="G53" s="52"/>
      <c r="H53" s="53">
        <v>1400</v>
      </c>
      <c r="I53" s="52"/>
      <c r="J53" s="59" t="s">
        <v>39</v>
      </c>
      <c r="K53" s="52"/>
      <c r="L53" s="53">
        <v>2000</v>
      </c>
      <c r="M53" s="52"/>
      <c r="N53" s="34"/>
      <c r="O53" s="34">
        <v>5.3</v>
      </c>
      <c r="P53" s="50" t="s">
        <v>70</v>
      </c>
      <c r="Q53" s="50"/>
      <c r="R53" s="101" t="s">
        <v>90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3" customFormat="1" ht="12" customHeight="1">
      <c r="A54" s="34">
        <v>5.4</v>
      </c>
      <c r="B54" s="50" t="s">
        <v>14</v>
      </c>
      <c r="C54" s="50"/>
      <c r="D54" s="51">
        <v>1800</v>
      </c>
      <c r="E54" s="52"/>
      <c r="F54" s="53">
        <v>1800</v>
      </c>
      <c r="G54" s="52"/>
      <c r="H54" s="53">
        <v>1800</v>
      </c>
      <c r="I54" s="52"/>
      <c r="J54" s="53">
        <v>4000</v>
      </c>
      <c r="K54" s="52"/>
      <c r="L54" s="53"/>
      <c r="M54" s="52"/>
      <c r="N54" s="34"/>
      <c r="O54" s="34">
        <v>5.4</v>
      </c>
      <c r="P54" s="50" t="s">
        <v>14</v>
      </c>
      <c r="Q54" s="54"/>
      <c r="R54" s="101" t="s">
        <v>90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3" customFormat="1" ht="12" customHeight="1">
      <c r="A55" s="36">
        <v>5.5</v>
      </c>
      <c r="B55" s="50" t="s">
        <v>16</v>
      </c>
      <c r="C55" s="50"/>
      <c r="D55" s="51"/>
      <c r="E55" s="52"/>
      <c r="F55" s="53"/>
      <c r="G55" s="52"/>
      <c r="H55" s="53"/>
      <c r="I55" s="52"/>
      <c r="J55" s="53"/>
      <c r="K55" s="52"/>
      <c r="L55" s="53"/>
      <c r="M55" s="52"/>
      <c r="N55" s="34"/>
      <c r="O55" s="36">
        <v>5.5</v>
      </c>
      <c r="P55" s="50" t="s">
        <v>16</v>
      </c>
      <c r="Q55" s="50"/>
      <c r="R55" s="101" t="s">
        <v>90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3" customFormat="1" ht="12" customHeight="1">
      <c r="A56" s="34">
        <v>5.6</v>
      </c>
      <c r="B56" s="50" t="s">
        <v>42</v>
      </c>
      <c r="C56" s="50"/>
      <c r="D56" s="51">
        <v>500</v>
      </c>
      <c r="E56" s="52"/>
      <c r="F56" s="134" t="s">
        <v>90</v>
      </c>
      <c r="G56" s="123"/>
      <c r="H56" s="134" t="s">
        <v>90</v>
      </c>
      <c r="I56" s="123"/>
      <c r="J56" s="134" t="s">
        <v>90</v>
      </c>
      <c r="K56" s="123"/>
      <c r="L56" s="134" t="s">
        <v>90</v>
      </c>
      <c r="M56" s="123"/>
      <c r="N56" s="34"/>
      <c r="O56" s="34">
        <v>5.6</v>
      </c>
      <c r="P56" s="50" t="s">
        <v>42</v>
      </c>
      <c r="Q56" s="50"/>
      <c r="R56" s="101" t="s">
        <v>90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3" customFormat="1" ht="12" customHeight="1">
      <c r="A57" s="34">
        <v>5.7</v>
      </c>
      <c r="B57" s="50" t="s">
        <v>17</v>
      </c>
      <c r="C57" s="50"/>
      <c r="D57" s="133" t="s">
        <v>90</v>
      </c>
      <c r="E57" s="123"/>
      <c r="F57" s="134" t="s">
        <v>90</v>
      </c>
      <c r="G57" s="123"/>
      <c r="H57" s="50">
        <v>1000</v>
      </c>
      <c r="I57" s="52"/>
      <c r="J57" s="134" t="s">
        <v>90</v>
      </c>
      <c r="K57" s="123"/>
      <c r="L57" s="134" t="s">
        <v>90</v>
      </c>
      <c r="M57" s="123"/>
      <c r="N57" s="34"/>
      <c r="O57" s="34">
        <v>5.7</v>
      </c>
      <c r="P57" s="50" t="s">
        <v>17</v>
      </c>
      <c r="Q57" s="50"/>
      <c r="R57" s="101" t="s">
        <v>90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3" customFormat="1" ht="12" customHeight="1">
      <c r="A58" s="34">
        <v>5.8</v>
      </c>
      <c r="B58" s="50" t="s">
        <v>18</v>
      </c>
      <c r="C58" s="50"/>
      <c r="D58" s="68"/>
      <c r="E58" s="52"/>
      <c r="F58" s="50"/>
      <c r="G58" s="52"/>
      <c r="H58" s="50"/>
      <c r="I58" s="52"/>
      <c r="J58" s="50"/>
      <c r="K58" s="52"/>
      <c r="L58" s="50"/>
      <c r="M58" s="52"/>
      <c r="N58" s="75"/>
      <c r="O58" s="34">
        <v>5.8</v>
      </c>
      <c r="P58" s="50" t="s">
        <v>54</v>
      </c>
      <c r="Q58" s="50"/>
      <c r="R58" s="101" t="s">
        <v>90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33" customFormat="1" ht="12" customHeight="1" thickBot="1">
      <c r="A59" s="34">
        <v>5.9</v>
      </c>
      <c r="B59" s="45" t="s">
        <v>21</v>
      </c>
      <c r="C59" s="45"/>
      <c r="D59" s="69">
        <v>1200</v>
      </c>
      <c r="E59" s="70"/>
      <c r="F59" s="34">
        <v>1600</v>
      </c>
      <c r="G59" s="70"/>
      <c r="H59" s="34">
        <v>1600</v>
      </c>
      <c r="I59" s="70"/>
      <c r="J59" s="71" t="s">
        <v>39</v>
      </c>
      <c r="K59" s="70"/>
      <c r="L59" s="71" t="s">
        <v>39</v>
      </c>
      <c r="M59" s="70"/>
      <c r="N59" s="34"/>
      <c r="O59" s="34">
        <v>5.9</v>
      </c>
      <c r="P59" s="50" t="s">
        <v>21</v>
      </c>
      <c r="Q59" s="50"/>
      <c r="R59" s="91" t="s">
        <v>90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80" customFormat="1" ht="12" customHeight="1" thickBot="1">
      <c r="B60" s="88" t="s">
        <v>15</v>
      </c>
      <c r="C60" s="85"/>
      <c r="D60" s="154">
        <f>SUM(D51:D59)</f>
        <v>10570</v>
      </c>
      <c r="E60" s="138"/>
      <c r="F60" s="140">
        <f>SUM(F51:F59)</f>
        <v>7400</v>
      </c>
      <c r="G60" s="138"/>
      <c r="H60" s="140">
        <f>SUM(H51:H59)</f>
        <v>8050</v>
      </c>
      <c r="I60" s="138"/>
      <c r="J60" s="140">
        <f>SUM(J51:J59)</f>
        <v>4250</v>
      </c>
      <c r="K60" s="138"/>
      <c r="L60" s="140">
        <f>SUM(L51:L59)</f>
        <v>14750</v>
      </c>
      <c r="M60" s="138"/>
      <c r="N60" s="24"/>
      <c r="O60" s="24"/>
      <c r="P60" s="89" t="s">
        <v>15</v>
      </c>
      <c r="Q60" s="85"/>
      <c r="R60" s="90">
        <f>SUM(R51:R59)</f>
        <v>1250</v>
      </c>
      <c r="S60" s="82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18" ht="12" customHeight="1">
      <c r="B61" s="19"/>
      <c r="C61" s="19"/>
      <c r="D61" s="3"/>
      <c r="E61" s="3"/>
      <c r="F61" s="3"/>
      <c r="G61" s="3"/>
      <c r="H61" s="3"/>
      <c r="I61" s="3"/>
      <c r="J61" s="3"/>
      <c r="K61" s="3"/>
      <c r="L61" s="3"/>
      <c r="M61" s="3"/>
      <c r="N61" s="11"/>
      <c r="O61" s="11"/>
      <c r="P61" s="2" t="s">
        <v>61</v>
      </c>
      <c r="Q61" s="2"/>
      <c r="R61" s="16"/>
    </row>
    <row r="62" spans="1:18" ht="12" customHeight="1" thickBot="1">
      <c r="A62" t="s">
        <v>19</v>
      </c>
      <c r="B62" s="19"/>
      <c r="C62" s="19"/>
      <c r="D62" s="7"/>
      <c r="E62" s="9"/>
      <c r="F62" s="10"/>
      <c r="G62" s="9"/>
      <c r="H62" s="10"/>
      <c r="I62" s="9"/>
      <c r="J62" s="10"/>
      <c r="K62" s="9"/>
      <c r="L62" s="10"/>
      <c r="M62" s="9"/>
      <c r="N62" s="11"/>
      <c r="O62" t="s">
        <v>19</v>
      </c>
      <c r="P62" s="19"/>
      <c r="Q62" s="41"/>
      <c r="R62" s="109"/>
    </row>
    <row r="63" spans="2:18" ht="12" customHeight="1" thickBot="1">
      <c r="B63" s="115" t="s">
        <v>44</v>
      </c>
      <c r="C63" s="116"/>
      <c r="D63" s="149">
        <f>SUM(D60,D48)</f>
        <v>27572</v>
      </c>
      <c r="E63" s="150"/>
      <c r="F63" s="151">
        <f>SUM(F60,F48)</f>
        <v>43701</v>
      </c>
      <c r="G63" s="150"/>
      <c r="H63" s="151">
        <f>SUM(H60,H48)</f>
        <v>47125</v>
      </c>
      <c r="I63" s="157"/>
      <c r="J63" s="151">
        <f>SUM(J60,J48)</f>
        <v>52409</v>
      </c>
      <c r="K63" s="150"/>
      <c r="L63" s="151">
        <f>SUM(L60,L48)</f>
        <v>35836</v>
      </c>
      <c r="M63" s="150"/>
      <c r="N63" s="16"/>
      <c r="P63" s="115" t="s">
        <v>44</v>
      </c>
      <c r="Q63" s="116"/>
      <c r="R63" s="117">
        <f>SUM(R60,R48)</f>
        <v>23157</v>
      </c>
    </row>
    <row r="64" spans="14:18" ht="12" customHeight="1">
      <c r="N64" s="1"/>
      <c r="O64" s="11"/>
      <c r="P64" s="3"/>
      <c r="Q64" s="3"/>
      <c r="R64" s="11"/>
    </row>
    <row r="65" spans="2:18" ht="12" customHeight="1">
      <c r="B65" t="s">
        <v>104</v>
      </c>
      <c r="N65" s="1"/>
      <c r="O65" s="14"/>
      <c r="Q65" s="2"/>
      <c r="R65" s="16"/>
    </row>
    <row r="66" spans="14:18" ht="12.75">
      <c r="N66" s="1"/>
      <c r="R66" s="1"/>
    </row>
    <row r="67" ht="12.75">
      <c r="N67" s="1"/>
    </row>
    <row r="68" spans="14:15" ht="12.75">
      <c r="N68" s="1"/>
      <c r="O68" s="1"/>
    </row>
    <row r="69" ht="12.75">
      <c r="N69" s="1"/>
    </row>
    <row r="70" ht="12.75">
      <c r="N70" s="1"/>
    </row>
    <row r="71" ht="12.75">
      <c r="N71" s="1"/>
    </row>
    <row r="72" ht="12.75">
      <c r="N72" s="1"/>
    </row>
  </sheetData>
  <mergeCells count="113">
    <mergeCell ref="L60:M60"/>
    <mergeCell ref="L45:M45"/>
    <mergeCell ref="L46:M46"/>
    <mergeCell ref="J63:K63"/>
    <mergeCell ref="L63:M63"/>
    <mergeCell ref="L57:M57"/>
    <mergeCell ref="L56:M56"/>
    <mergeCell ref="J56:K56"/>
    <mergeCell ref="J57:K57"/>
    <mergeCell ref="D60:E60"/>
    <mergeCell ref="F60:G60"/>
    <mergeCell ref="H60:I60"/>
    <mergeCell ref="J60:K60"/>
    <mergeCell ref="D63:E63"/>
    <mergeCell ref="F63:G63"/>
    <mergeCell ref="L15:M15"/>
    <mergeCell ref="D27:E27"/>
    <mergeCell ref="F27:G27"/>
    <mergeCell ref="H27:I27"/>
    <mergeCell ref="J27:K27"/>
    <mergeCell ref="L27:M27"/>
    <mergeCell ref="L39:M39"/>
    <mergeCell ref="H63:I63"/>
    <mergeCell ref="H44:I44"/>
    <mergeCell ref="F44:G44"/>
    <mergeCell ref="D39:E39"/>
    <mergeCell ref="F46:G46"/>
    <mergeCell ref="F39:G39"/>
    <mergeCell ref="H39:I39"/>
    <mergeCell ref="D46:E46"/>
    <mergeCell ref="F19:G19"/>
    <mergeCell ref="L19:M19"/>
    <mergeCell ref="F36:G36"/>
    <mergeCell ref="F37:G37"/>
    <mergeCell ref="H37:I37"/>
    <mergeCell ref="F23:G23"/>
    <mergeCell ref="H21:I21"/>
    <mergeCell ref="J22:K22"/>
    <mergeCell ref="J23:K23"/>
    <mergeCell ref="L22:M22"/>
    <mergeCell ref="L3:M3"/>
    <mergeCell ref="L4:M4"/>
    <mergeCell ref="J37:K37"/>
    <mergeCell ref="L36:M36"/>
    <mergeCell ref="L37:M37"/>
    <mergeCell ref="J36:K36"/>
    <mergeCell ref="L23:M23"/>
    <mergeCell ref="J19:K19"/>
    <mergeCell ref="L26:M26"/>
    <mergeCell ref="J26:K26"/>
    <mergeCell ref="D4:E4"/>
    <mergeCell ref="F4:G4"/>
    <mergeCell ref="H4:I4"/>
    <mergeCell ref="J4:K4"/>
    <mergeCell ref="D3:E3"/>
    <mergeCell ref="F3:G3"/>
    <mergeCell ref="H3:I3"/>
    <mergeCell ref="J3:K3"/>
    <mergeCell ref="H19:I19"/>
    <mergeCell ref="J25:K25"/>
    <mergeCell ref="L25:M25"/>
    <mergeCell ref="H24:I24"/>
    <mergeCell ref="J33:K33"/>
    <mergeCell ref="L33:M33"/>
    <mergeCell ref="L34:M34"/>
    <mergeCell ref="J34:K34"/>
    <mergeCell ref="L42:M42"/>
    <mergeCell ref="J35:K35"/>
    <mergeCell ref="L35:M35"/>
    <mergeCell ref="J38:K38"/>
    <mergeCell ref="L38:M38"/>
    <mergeCell ref="J39:K39"/>
    <mergeCell ref="J42:K42"/>
    <mergeCell ref="L43:M43"/>
    <mergeCell ref="L44:M44"/>
    <mergeCell ref="J44:K44"/>
    <mergeCell ref="H56:I56"/>
    <mergeCell ref="H46:I46"/>
    <mergeCell ref="H43:I43"/>
    <mergeCell ref="J48:K48"/>
    <mergeCell ref="L48:M48"/>
    <mergeCell ref="H48:I48"/>
    <mergeCell ref="J43:K43"/>
    <mergeCell ref="F56:G56"/>
    <mergeCell ref="F57:G57"/>
    <mergeCell ref="D57:E57"/>
    <mergeCell ref="D32:E32"/>
    <mergeCell ref="D36:E36"/>
    <mergeCell ref="F43:G43"/>
    <mergeCell ref="D48:E48"/>
    <mergeCell ref="F48:G48"/>
    <mergeCell ref="F33:G33"/>
    <mergeCell ref="F34:G34"/>
    <mergeCell ref="D19:E19"/>
    <mergeCell ref="D21:E21"/>
    <mergeCell ref="D22:E22"/>
    <mergeCell ref="D23:E23"/>
    <mergeCell ref="D26:E26"/>
    <mergeCell ref="H15:I15"/>
    <mergeCell ref="H16:I16"/>
    <mergeCell ref="H17:I17"/>
    <mergeCell ref="H18:I18"/>
    <mergeCell ref="H25:I25"/>
    <mergeCell ref="H26:I26"/>
    <mergeCell ref="H20:I20"/>
    <mergeCell ref="H22:I22"/>
    <mergeCell ref="H23:I23"/>
    <mergeCell ref="L7:M7"/>
    <mergeCell ref="D9:E9"/>
    <mergeCell ref="F9:G9"/>
    <mergeCell ref="H9:I9"/>
    <mergeCell ref="J9:K9"/>
    <mergeCell ref="L9:M9"/>
  </mergeCells>
  <printOptions/>
  <pageMargins left="0" right="0" top="0" bottom="0" header="0.11811023622047245" footer="0.196850393700787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Smolík</cp:lastModifiedBy>
  <cp:lastPrinted>2008-08-22T09:18:42Z</cp:lastPrinted>
  <dcterms:created xsi:type="dcterms:W3CDTF">1980-01-03T23:03:38Z</dcterms:created>
  <dcterms:modified xsi:type="dcterms:W3CDTF">2008-08-22T10:50:23Z</dcterms:modified>
  <cp:category/>
  <cp:version/>
  <cp:contentType/>
  <cp:contentStatus/>
</cp:coreProperties>
</file>